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Колыбелка" sheetId="5" r:id="rId1"/>
  </sheets>
  <calcPr calcId="124519" refMode="R1C1"/>
</workbook>
</file>

<file path=xl/calcChain.xml><?xml version="1.0" encoding="utf-8"?>
<calcChain xmlns="http://schemas.openxmlformats.org/spreadsheetml/2006/main">
  <c r="G75" i="5"/>
  <c r="F75"/>
  <c r="G72"/>
  <c r="F72"/>
  <c r="G64"/>
  <c r="F64"/>
  <c r="G29"/>
  <c r="F29"/>
  <c r="G95"/>
  <c r="G98"/>
  <c r="F98"/>
  <c r="G86"/>
  <c r="G91"/>
  <c r="G84"/>
  <c r="F84"/>
  <c r="G82"/>
  <c r="F82"/>
  <c r="G53"/>
  <c r="G48"/>
  <c r="F48"/>
  <c r="G50"/>
  <c r="G43"/>
  <c r="G36"/>
  <c r="G22"/>
  <c r="G8"/>
  <c r="G7" s="1"/>
  <c r="F95"/>
  <c r="F91"/>
  <c r="F86"/>
  <c r="F58"/>
  <c r="F53"/>
  <c r="F50"/>
  <c r="F43"/>
  <c r="F36"/>
  <c r="F22"/>
  <c r="F15"/>
  <c r="F8"/>
  <c r="F7" s="1"/>
  <c r="G56" l="1"/>
  <c r="F56"/>
  <c r="G20"/>
  <c r="G106" s="1"/>
  <c r="F20"/>
  <c r="F106" s="1"/>
</calcChain>
</file>

<file path=xl/sharedStrings.xml><?xml version="1.0" encoding="utf-8"?>
<sst xmlns="http://schemas.openxmlformats.org/spreadsheetml/2006/main" count="201" uniqueCount="124">
  <si>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</si>
  <si>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</si>
  <si>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</si>
  <si>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</si>
  <si>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</si>
  <si>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</si>
  <si>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</si>
  <si>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</si>
  <si>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</si>
  <si>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</si>
  <si>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</si>
  <si>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</si>
  <si>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</si>
  <si>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</si>
  <si>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</si>
  <si>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</si>
  <si>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</si>
  <si>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</si>
  <si>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</si>
  <si>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</si>
  <si>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</si>
  <si>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</si>
  <si>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</si>
  <si>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</si>
  <si>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</si>
  <si>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</si>
  <si>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</si>
  <si>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</si>
  <si>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</si>
  <si>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16 3 01 00590</t>
  </si>
  <si>
    <t>19 2 01 S8670</t>
  </si>
  <si>
    <t>Рз Пр</t>
  </si>
  <si>
    <t>Вр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</si>
  <si>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</si>
  <si>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</si>
  <si>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</si>
  <si>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</si>
  <si>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</si>
  <si>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</si>
  <si>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</si>
  <si>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</si>
  <si>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</si>
  <si>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</si>
  <si>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</si>
  <si>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</si>
  <si>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</si>
  <si>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</si>
  <si>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</si>
  <si>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 xml:space="preserve">2.7.Подпрограмма «Развитие градостроительной деятельности  поселения» </t>
  </si>
  <si>
    <t>0412</t>
  </si>
  <si>
    <t>16 8 00 00000</t>
  </si>
  <si>
    <t>0203</t>
  </si>
  <si>
    <t>19 1 00 00000</t>
  </si>
  <si>
    <t>0409</t>
  </si>
  <si>
    <t>0503</t>
  </si>
  <si>
    <t>0107</t>
  </si>
  <si>
    <t>1101</t>
  </si>
  <si>
    <t>19 2 00 00000</t>
  </si>
  <si>
    <t>19 5 01 90700</t>
  </si>
  <si>
    <t>19 6 01 91220</t>
  </si>
  <si>
    <t>99 1 01 92070</t>
  </si>
  <si>
    <t>16 5 01 91430</t>
  </si>
  <si>
    <t>16 6 01 90410</t>
  </si>
  <si>
    <t>16 7 00 00000</t>
  </si>
  <si>
    <t>19 7 00 00000</t>
  </si>
  <si>
    <t>16 7 01 88690</t>
  </si>
  <si>
    <t>16 7 02 90850</t>
  </si>
  <si>
    <t>19 4 01 90530</t>
  </si>
  <si>
    <t>19 7 01 S8910</t>
  </si>
  <si>
    <t>05 1 01 90390</t>
  </si>
  <si>
    <t>05 0 00 00000</t>
  </si>
  <si>
    <t xml:space="preserve"> Непрограммные расходы органов местного самоуправления</t>
  </si>
  <si>
    <t>4. Муниципальная программа «Использование  и охрана земель на территории  Колыбельского сельского поселения»</t>
  </si>
  <si>
    <t>19 4 01 S8530</t>
  </si>
  <si>
    <t>04 1 01 98500</t>
  </si>
  <si>
    <t>11 1 01 L5760</t>
  </si>
  <si>
    <t>местные</t>
  </si>
  <si>
    <t>внебюджет</t>
  </si>
  <si>
    <t xml:space="preserve">5. Муниципальная программа «Развитие и поддержка малого и среднего предпринимательства »                                                                                </t>
  </si>
  <si>
    <t>19 7 01 90520</t>
  </si>
  <si>
    <t>0502</t>
  </si>
  <si>
    <t>6. Муниципальная программа «Развитие транспортной системы»</t>
  </si>
  <si>
    <t>24 0 00 00000</t>
  </si>
  <si>
    <t>24 2 01 81290</t>
  </si>
  <si>
    <t>19 8 F5 52430</t>
  </si>
  <si>
    <t>19 8 00 00000</t>
  </si>
  <si>
    <t>3.1.Подпрограмма  «Развитие сети уличного освещения»</t>
  </si>
  <si>
    <t xml:space="preserve">3.3.Подпрограмма «Содержание мест захоронения и ремонт военно-мемориальных объектов»  </t>
  </si>
  <si>
    <t xml:space="preserve">3.5. Подпрограмма     "Энергоэффективность и развитие энергетики в Колыбельском сельском поселении" </t>
  </si>
  <si>
    <t>3.6.Подпрограмма "Благоустройство мест массового отдыха"</t>
  </si>
  <si>
    <t>3.7.Подпрограмма "Реконструкция, ремонт сетей и обьектов водоснабжения"</t>
  </si>
  <si>
    <t xml:space="preserve">16 2 01S9180 </t>
  </si>
  <si>
    <t>16 2 01 70100</t>
  </si>
  <si>
    <t>ОБ</t>
  </si>
  <si>
    <t xml:space="preserve">В С Е Г О </t>
  </si>
  <si>
    <r>
      <t xml:space="preserve">3.4. Подпрограмма «Озеленение территории поселения»           </t>
    </r>
    <r>
      <rPr>
        <sz val="12"/>
        <color rgb="FF00B0F0"/>
        <rFont val="Times New Roman"/>
        <family val="1"/>
        <charset val="204"/>
      </rPr>
      <t xml:space="preserve"> </t>
    </r>
  </si>
  <si>
    <r>
      <t xml:space="preserve">софинансирование благоустройство Дк                              </t>
    </r>
    <r>
      <rPr>
        <sz val="12"/>
        <rFont val="Times New Roman"/>
        <family val="1"/>
        <charset val="204"/>
      </rPr>
      <t xml:space="preserve">    </t>
    </r>
  </si>
  <si>
    <t xml:space="preserve">4.1 Мероприятия по повышение эффективности использования и охраны земель на территории поселения                                                                                    </t>
  </si>
  <si>
    <t xml:space="preserve">24 2 01 S8910 </t>
  </si>
  <si>
    <t>МБ</t>
  </si>
  <si>
    <t>ВБ</t>
  </si>
  <si>
    <t>24 2 01 S8850</t>
  </si>
  <si>
    <t>ФБ</t>
  </si>
  <si>
    <t>ИБ</t>
  </si>
  <si>
    <t xml:space="preserve">2.6.Подпрограмма  «Обеспечение условий для развития на территории поселения физической культуры и массового спорта»         </t>
  </si>
  <si>
    <r>
      <t xml:space="preserve">2.1. Подпрограмма «Функционирование высшего должностного лица местной администрации»                                                                    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</si>
  <si>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6.2 Подпрограмма «Капитальный ремонт и ремонт автомобильных дорог общего пользования местного значения на территории Колыбельского  сельского поселения»   </t>
    </r>
    <r>
      <rPr>
        <sz val="12"/>
        <color rgb="FF7030A0"/>
        <rFont val="Times New Roman"/>
        <family val="1"/>
        <charset val="204"/>
      </rPr>
      <t>дорожный фон</t>
    </r>
    <r>
      <rPr>
        <sz val="12"/>
        <color rgb="FF000000"/>
        <rFont val="Times New Roman"/>
        <family val="1"/>
        <charset val="204"/>
      </rPr>
      <t xml:space="preserve">д                                            </t>
    </r>
    <r>
      <rPr>
        <sz val="12"/>
        <color rgb="FF000000"/>
        <rFont val="Times New Roman"/>
        <family val="1"/>
        <charset val="204"/>
      </rPr>
      <t xml:space="preserve">     </t>
    </r>
  </si>
  <si>
    <t>план</t>
  </si>
  <si>
    <t>исполнение</t>
  </si>
  <si>
    <t>16 6 00 00000</t>
  </si>
  <si>
    <t xml:space="preserve">3.2.Подпрограмма «Благоустройство территории поселения»                                                                                                        </t>
  </si>
  <si>
    <t>19 4 00 00000</t>
  </si>
  <si>
    <t>19 3 00 00000</t>
  </si>
  <si>
    <t>19 5 00 00000</t>
  </si>
  <si>
    <t>19 6 00 00000</t>
  </si>
  <si>
    <t>ОТЧЕТ</t>
  </si>
  <si>
    <t>об исполнении муниципальных программ</t>
  </si>
  <si>
    <t xml:space="preserve"> Колыбельского сельского поселения</t>
  </si>
  <si>
    <t>Глава Колыбельского сельского поселения                        О.В.Бессалько</t>
  </si>
  <si>
    <t>19 8 01 98500</t>
  </si>
  <si>
    <t>19 2 01 70100</t>
  </si>
  <si>
    <t>19 3 01 88050</t>
  </si>
  <si>
    <t>19 4 01 90600</t>
  </si>
  <si>
    <t xml:space="preserve">         за 1 полугодие  2024 год        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</si>
</sst>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B0F0"/>
      <name val="Times New Roman"/>
      <family val="1"/>
      <charset val="204"/>
    </font>
    <font>
      <sz val="12"/>
      <color rgb="FFFF66FF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66F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9" fillId="0" borderId="0" xfId="0" applyFont="1"/>
    <xf numFmtId="0" fontId="9" fillId="2" borderId="0" xfId="0" applyFont="1" applyFill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5" fillId="2" borderId="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wrapText="1"/>
    </xf>
    <xf numFmtId="0" fontId="11" fillId="0" borderId="0" xfId="0" applyFont="1"/>
    <xf numFmtId="0" fontId="2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14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1" fillId="0" borderId="0" xfId="0" applyFont="1" applyAlignment="1">
      <alignment horizontal="center"/>
    </xf>
    <xf numFmtId="0" fontId="15" fillId="0" borderId="0" xfId="0" applyFont="1"/>
    <xf numFmtId="0" fontId="9" fillId="0" borderId="0" xfId="0" applyFont="1" applyAlignment="1">
      <alignment horizontal="center"/>
    </xf>
    <xf numFmtId="49" fontId="16" fillId="2" borderId="1" xfId="0" applyNumberFormat="1" applyFont="1" applyFill="1" applyBorder="1" applyAlignment="1">
      <alignment horizontal="right" vertical="center" wrapText="1"/>
    </xf>
    <xf numFmtId="49" fontId="16" fillId="2" borderId="3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6" fillId="2" borderId="6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right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horizontal="right" vertical="center" wrapText="1"/>
    </xf>
    <xf numFmtId="49" fontId="20" fillId="2" borderId="1" xfId="0" applyNumberFormat="1" applyFont="1" applyFill="1" applyBorder="1" applyAlignment="1">
      <alignment horizontal="right" vertical="center" wrapText="1"/>
    </xf>
    <xf numFmtId="49" fontId="21" fillId="2" borderId="3" xfId="0" applyNumberFormat="1" applyFont="1" applyFill="1" applyBorder="1" applyAlignment="1">
      <alignment horizontal="right" vertical="center" wrapText="1"/>
    </xf>
    <xf numFmtId="0" fontId="22" fillId="0" borderId="0" xfId="0" applyFont="1"/>
    <xf numFmtId="49" fontId="20" fillId="2" borderId="2" xfId="0" applyNumberFormat="1" applyFont="1" applyFill="1" applyBorder="1" applyAlignment="1">
      <alignment horizontal="right" vertical="top" wrapText="1"/>
    </xf>
    <xf numFmtId="49" fontId="7" fillId="2" borderId="6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1" xfId="0" applyFont="1" applyBorder="1"/>
    <xf numFmtId="0" fontId="4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0" xfId="0" applyFont="1"/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49" fontId="16" fillId="2" borderId="2" xfId="0" applyNumberFormat="1" applyFont="1" applyFill="1" applyBorder="1" applyAlignment="1">
      <alignment horizontal="right" vertical="center" wrapText="1"/>
    </xf>
    <xf numFmtId="49" fontId="16" fillId="2" borderId="4" xfId="0" applyNumberFormat="1" applyFont="1" applyFill="1" applyBorder="1" applyAlignment="1">
      <alignment horizontal="right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7"/>
  <sheetViews>
    <sheetView tabSelected="1" workbookViewId="0">
      <selection activeCell="H107" sqref="H107"/>
    </sheetView>
  </sheetViews>
  <sheetFormatPr defaultRowHeight="15.75"/>
  <cols>
    <col min="1" max="1" width="72.7109375" style="14" customWidth="1"/>
    <col min="2" max="2" width="5.7109375" style="14" customWidth="1"/>
    <col min="3" max="3" width="8.7109375" style="59" customWidth="1"/>
    <col min="4" max="4" width="19.7109375" style="59" customWidth="1"/>
    <col min="5" max="5" width="7.140625" style="59" customWidth="1"/>
    <col min="6" max="7" width="15.42578125" style="154" customWidth="1"/>
    <col min="8" max="8" width="23" style="14" customWidth="1"/>
    <col min="9" max="16384" width="9.140625" style="14"/>
  </cols>
  <sheetData>
    <row r="2" spans="1:7">
      <c r="A2" s="173" t="s">
        <v>115</v>
      </c>
      <c r="B2" s="173"/>
      <c r="C2" s="173"/>
      <c r="D2" s="173"/>
      <c r="E2" s="173"/>
      <c r="F2" s="173"/>
      <c r="G2" s="173"/>
    </row>
    <row r="3" spans="1:7">
      <c r="A3" s="173" t="s">
        <v>116</v>
      </c>
      <c r="B3" s="174"/>
      <c r="C3" s="174"/>
      <c r="D3" s="174"/>
      <c r="E3" s="174"/>
      <c r="F3" s="174"/>
      <c r="G3" s="174"/>
    </row>
    <row r="4" spans="1:7">
      <c r="A4" s="175" t="s">
        <v>117</v>
      </c>
      <c r="B4" s="175"/>
      <c r="C4" s="175"/>
      <c r="D4" s="175"/>
      <c r="E4" s="175"/>
      <c r="F4" s="175"/>
      <c r="G4" s="175"/>
    </row>
    <row r="5" spans="1:7">
      <c r="A5" s="212" t="s">
        <v>123</v>
      </c>
      <c r="B5" s="212"/>
      <c r="C5" s="212"/>
      <c r="D5" s="212"/>
      <c r="E5" s="212"/>
      <c r="F5" s="212"/>
      <c r="G5" s="212"/>
    </row>
    <row r="6" spans="1:7">
      <c r="A6" s="16" t="s">
        <v>0</v>
      </c>
      <c r="B6" s="16"/>
      <c r="C6" s="17" t="s">
        <v>31</v>
      </c>
      <c r="D6" s="17" t="s">
        <v>10</v>
      </c>
      <c r="E6" s="18" t="s">
        <v>32</v>
      </c>
      <c r="F6" s="131" t="s">
        <v>107</v>
      </c>
      <c r="G6" s="131" t="s">
        <v>108</v>
      </c>
    </row>
    <row r="7" spans="1:7" ht="31.5">
      <c r="A7" s="19" t="s">
        <v>1</v>
      </c>
      <c r="B7" s="19"/>
      <c r="C7" s="80"/>
      <c r="D7" s="20" t="s">
        <v>25</v>
      </c>
      <c r="E7" s="72"/>
      <c r="F7" s="132">
        <f>F8</f>
        <v>2254</v>
      </c>
      <c r="G7" s="132">
        <f>G8</f>
        <v>953.00000000000011</v>
      </c>
    </row>
    <row r="8" spans="1:7">
      <c r="A8" s="224" t="s">
        <v>2</v>
      </c>
      <c r="B8" s="102"/>
      <c r="C8" s="203"/>
      <c r="D8" s="188" t="s">
        <v>35</v>
      </c>
      <c r="E8" s="190"/>
      <c r="F8" s="176">
        <f>F10+F11+F12+F13+F14+F19</f>
        <v>2254</v>
      </c>
      <c r="G8" s="176">
        <f>G10+G11+G12+G13+G14+G19</f>
        <v>953.00000000000011</v>
      </c>
    </row>
    <row r="9" spans="1:7" ht="17.25" customHeight="1">
      <c r="A9" s="224"/>
      <c r="B9" s="103"/>
      <c r="C9" s="204"/>
      <c r="D9" s="189"/>
      <c r="E9" s="191"/>
      <c r="F9" s="177"/>
      <c r="G9" s="177"/>
    </row>
    <row r="10" spans="1:7" ht="15" customHeight="1">
      <c r="A10" s="97"/>
      <c r="B10" s="97"/>
      <c r="C10" s="81" t="s">
        <v>33</v>
      </c>
      <c r="D10" s="22" t="s">
        <v>13</v>
      </c>
      <c r="E10" s="73">
        <v>100</v>
      </c>
      <c r="F10" s="133">
        <v>1753.5</v>
      </c>
      <c r="G10" s="133">
        <v>712.6</v>
      </c>
    </row>
    <row r="11" spans="1:7" ht="15" customHeight="1">
      <c r="A11" s="118"/>
      <c r="B11" s="23"/>
      <c r="C11" s="81" t="s">
        <v>33</v>
      </c>
      <c r="D11" s="22" t="s">
        <v>13</v>
      </c>
      <c r="E11" s="73">
        <v>200</v>
      </c>
      <c r="F11" s="133">
        <v>461.2</v>
      </c>
      <c r="G11" s="133">
        <v>233.8</v>
      </c>
    </row>
    <row r="12" spans="1:7">
      <c r="A12" s="104"/>
      <c r="B12" s="102"/>
      <c r="C12" s="81" t="s">
        <v>33</v>
      </c>
      <c r="D12" s="22" t="s">
        <v>13</v>
      </c>
      <c r="E12" s="73">
        <v>800</v>
      </c>
      <c r="F12" s="134">
        <v>39.299999999999997</v>
      </c>
      <c r="G12" s="134">
        <v>6.6</v>
      </c>
    </row>
    <row r="13" spans="1:7" hidden="1">
      <c r="A13" s="104" t="s">
        <v>76</v>
      </c>
      <c r="B13" s="24"/>
      <c r="C13" s="105" t="s">
        <v>33</v>
      </c>
      <c r="D13" s="107" t="s">
        <v>75</v>
      </c>
      <c r="E13" s="74">
        <v>200</v>
      </c>
      <c r="F13" s="134"/>
      <c r="G13" s="134"/>
    </row>
    <row r="14" spans="1:7" s="15" customFormat="1" hidden="1">
      <c r="A14" s="104" t="s">
        <v>77</v>
      </c>
      <c r="B14" s="24"/>
      <c r="C14" s="105" t="s">
        <v>33</v>
      </c>
      <c r="D14" s="107" t="s">
        <v>75</v>
      </c>
      <c r="E14" s="74">
        <v>200</v>
      </c>
      <c r="F14" s="135"/>
      <c r="G14" s="135"/>
    </row>
    <row r="15" spans="1:7" ht="15.75" hidden="1" customHeight="1">
      <c r="A15" s="213" t="s">
        <v>3</v>
      </c>
      <c r="B15" s="102"/>
      <c r="C15" s="215"/>
      <c r="D15" s="217" t="s">
        <v>36</v>
      </c>
      <c r="E15" s="220"/>
      <c r="F15" s="199">
        <f>F18+F19</f>
        <v>0</v>
      </c>
      <c r="G15" s="135"/>
    </row>
    <row r="16" spans="1:7" ht="15.75" hidden="1" customHeight="1">
      <c r="A16" s="214"/>
      <c r="B16" s="26"/>
      <c r="C16" s="216"/>
      <c r="D16" s="218"/>
      <c r="E16" s="221"/>
      <c r="F16" s="200"/>
      <c r="G16" s="136"/>
    </row>
    <row r="17" spans="1:7" ht="15.75" hidden="1" customHeight="1">
      <c r="A17" s="214"/>
      <c r="B17" s="26"/>
      <c r="C17" s="106"/>
      <c r="D17" s="219"/>
      <c r="E17" s="222"/>
      <c r="F17" s="223"/>
      <c r="G17" s="137"/>
    </row>
    <row r="18" spans="1:7" hidden="1">
      <c r="A18" s="60"/>
      <c r="B18" s="97"/>
      <c r="C18" s="82" t="s">
        <v>33</v>
      </c>
      <c r="D18" s="62" t="s">
        <v>26</v>
      </c>
      <c r="E18" s="75">
        <v>100</v>
      </c>
      <c r="F18" s="138"/>
      <c r="G18" s="138"/>
    </row>
    <row r="19" spans="1:7" ht="16.5" hidden="1" customHeight="1">
      <c r="A19" s="61"/>
      <c r="B19" s="103"/>
      <c r="C19" s="83" t="s">
        <v>33</v>
      </c>
      <c r="D19" s="62" t="s">
        <v>13</v>
      </c>
      <c r="E19" s="75">
        <v>800</v>
      </c>
      <c r="F19" s="138">
        <v>0</v>
      </c>
      <c r="G19" s="138"/>
    </row>
    <row r="20" spans="1:7" ht="36.75" customHeight="1">
      <c r="A20" s="21" t="s">
        <v>4</v>
      </c>
      <c r="B20" s="21"/>
      <c r="C20" s="80"/>
      <c r="D20" s="20" t="s">
        <v>14</v>
      </c>
      <c r="E20" s="72"/>
      <c r="F20" s="139">
        <f>F21+F22+F29+F36+F43+F49+F50+F53</f>
        <v>7259.7999999999993</v>
      </c>
      <c r="G20" s="139">
        <f>G21+G22+G29+G36+G43+G49+G50+G53</f>
        <v>2479.7999999999997</v>
      </c>
    </row>
    <row r="21" spans="1:7" ht="31.5">
      <c r="A21" s="128" t="s">
        <v>105</v>
      </c>
      <c r="B21" s="108"/>
      <c r="C21" s="84" t="s">
        <v>34</v>
      </c>
      <c r="D21" s="22" t="s">
        <v>15</v>
      </c>
      <c r="E21" s="22">
        <v>100</v>
      </c>
      <c r="F21" s="140">
        <v>1299.4000000000001</v>
      </c>
      <c r="G21" s="140">
        <v>436.5</v>
      </c>
    </row>
    <row r="22" spans="1:7" ht="15" customHeight="1">
      <c r="A22" s="201" t="s">
        <v>5</v>
      </c>
      <c r="B22" s="102"/>
      <c r="C22" s="203"/>
      <c r="D22" s="188" t="s">
        <v>39</v>
      </c>
      <c r="E22" s="190"/>
      <c r="F22" s="167">
        <f>F24+F25+F28+F27+F26</f>
        <v>1331.8</v>
      </c>
      <c r="G22" s="167">
        <f>G24+G25+G28+G27+G26</f>
        <v>552.1</v>
      </c>
    </row>
    <row r="23" spans="1:7" ht="18.75" customHeight="1">
      <c r="A23" s="202"/>
      <c r="B23" s="103"/>
      <c r="C23" s="204"/>
      <c r="D23" s="189"/>
      <c r="E23" s="191"/>
      <c r="F23" s="168"/>
      <c r="G23" s="168"/>
    </row>
    <row r="24" spans="1:7" ht="15" customHeight="1">
      <c r="A24" s="119"/>
      <c r="B24" s="103"/>
      <c r="C24" s="125" t="s">
        <v>37</v>
      </c>
      <c r="D24" s="22" t="s">
        <v>16</v>
      </c>
      <c r="E24" s="73">
        <v>100</v>
      </c>
      <c r="F24" s="133">
        <v>642.29999999999995</v>
      </c>
      <c r="G24" s="133">
        <v>307</v>
      </c>
    </row>
    <row r="25" spans="1:7" ht="15" customHeight="1">
      <c r="A25" s="28"/>
      <c r="B25" s="28"/>
      <c r="C25" s="99" t="s">
        <v>37</v>
      </c>
      <c r="D25" s="22" t="s">
        <v>16</v>
      </c>
      <c r="E25" s="73">
        <v>200</v>
      </c>
      <c r="F25" s="133">
        <v>687.7</v>
      </c>
      <c r="G25" s="133">
        <v>245.1</v>
      </c>
    </row>
    <row r="26" spans="1:7" ht="15" hidden="1" customHeight="1">
      <c r="A26" s="29"/>
      <c r="B26" s="30" t="s">
        <v>93</v>
      </c>
      <c r="C26" s="99" t="s">
        <v>37</v>
      </c>
      <c r="D26" s="22" t="s">
        <v>92</v>
      </c>
      <c r="E26" s="73">
        <v>200</v>
      </c>
      <c r="F26" s="133">
        <v>0</v>
      </c>
      <c r="G26" s="141"/>
    </row>
    <row r="27" spans="1:7" ht="15" hidden="1" customHeight="1">
      <c r="A27" s="31"/>
      <c r="B27" s="30" t="s">
        <v>93</v>
      </c>
      <c r="C27" s="85" t="s">
        <v>37</v>
      </c>
      <c r="D27" s="32" t="s">
        <v>91</v>
      </c>
      <c r="E27" s="32">
        <v>200</v>
      </c>
      <c r="F27" s="133">
        <v>0</v>
      </c>
      <c r="G27" s="141"/>
    </row>
    <row r="28" spans="1:7" ht="15" customHeight="1">
      <c r="A28" s="33"/>
      <c r="B28" s="33"/>
      <c r="C28" s="99" t="s">
        <v>37</v>
      </c>
      <c r="D28" s="22" t="s">
        <v>16</v>
      </c>
      <c r="E28" s="100">
        <v>800</v>
      </c>
      <c r="F28" s="141">
        <v>1.8</v>
      </c>
      <c r="G28" s="141">
        <v>0</v>
      </c>
    </row>
    <row r="29" spans="1:7">
      <c r="A29" s="208" t="s">
        <v>6</v>
      </c>
      <c r="B29" s="25"/>
      <c r="C29" s="203"/>
      <c r="D29" s="188" t="s">
        <v>38</v>
      </c>
      <c r="E29" s="190"/>
      <c r="F29" s="171">
        <f>F31+F32+F35+F34+F33</f>
        <v>3831.2</v>
      </c>
      <c r="G29" s="171">
        <f>G31+G32+G35+G34+G33</f>
        <v>1332.8</v>
      </c>
    </row>
    <row r="30" spans="1:7" ht="13.5" customHeight="1">
      <c r="A30" s="208"/>
      <c r="B30" s="34"/>
      <c r="C30" s="204"/>
      <c r="D30" s="189"/>
      <c r="E30" s="191"/>
      <c r="F30" s="172"/>
      <c r="G30" s="172"/>
    </row>
    <row r="31" spans="1:7" ht="15" customHeight="1">
      <c r="A31" s="118"/>
      <c r="B31" s="9"/>
      <c r="C31" s="81" t="s">
        <v>40</v>
      </c>
      <c r="D31" s="22" t="s">
        <v>29</v>
      </c>
      <c r="E31" s="73">
        <v>100</v>
      </c>
      <c r="F31" s="133">
        <v>3408.1</v>
      </c>
      <c r="G31" s="133">
        <v>1165.5999999999999</v>
      </c>
    </row>
    <row r="32" spans="1:7" ht="15" customHeight="1">
      <c r="A32" s="35"/>
      <c r="B32" s="35"/>
      <c r="C32" s="81" t="s">
        <v>40</v>
      </c>
      <c r="D32" s="22" t="s">
        <v>29</v>
      </c>
      <c r="E32" s="73">
        <v>200</v>
      </c>
      <c r="F32" s="133">
        <v>334.5</v>
      </c>
      <c r="G32" s="133">
        <v>90.7</v>
      </c>
    </row>
    <row r="33" spans="1:7" ht="15" customHeight="1">
      <c r="A33" s="35"/>
      <c r="B33" s="35"/>
      <c r="C33" s="81" t="s">
        <v>40</v>
      </c>
      <c r="D33" s="22" t="s">
        <v>29</v>
      </c>
      <c r="E33" s="73">
        <v>800</v>
      </c>
      <c r="F33" s="133">
        <v>0.7</v>
      </c>
      <c r="G33" s="133">
        <v>0.6</v>
      </c>
    </row>
    <row r="34" spans="1:7" ht="15" customHeight="1">
      <c r="A34" s="31"/>
      <c r="B34" s="31"/>
      <c r="C34" s="86" t="s">
        <v>40</v>
      </c>
      <c r="D34" s="27" t="s">
        <v>41</v>
      </c>
      <c r="E34" s="32">
        <v>200</v>
      </c>
      <c r="F34" s="133">
        <v>12</v>
      </c>
      <c r="G34" s="133">
        <v>0</v>
      </c>
    </row>
    <row r="35" spans="1:7" ht="15" customHeight="1">
      <c r="A35" s="108"/>
      <c r="B35" s="108"/>
      <c r="C35" s="81" t="s">
        <v>40</v>
      </c>
      <c r="D35" s="22" t="s">
        <v>41</v>
      </c>
      <c r="E35" s="73">
        <v>800</v>
      </c>
      <c r="F35" s="133">
        <v>75.900000000000006</v>
      </c>
      <c r="G35" s="133">
        <v>75.900000000000006</v>
      </c>
    </row>
    <row r="36" spans="1:7" ht="14.25" customHeight="1">
      <c r="A36" s="208" t="s">
        <v>7</v>
      </c>
      <c r="B36" s="25"/>
      <c r="C36" s="203"/>
      <c r="D36" s="188" t="s">
        <v>42</v>
      </c>
      <c r="E36" s="190"/>
      <c r="F36" s="205">
        <f>F39+F40+F41+F42</f>
        <v>144</v>
      </c>
      <c r="G36" s="132">
        <f>G42+G41+G40+G39</f>
        <v>70</v>
      </c>
    </row>
    <row r="37" spans="1:7" ht="9.75" hidden="1" customHeight="1">
      <c r="A37" s="208"/>
      <c r="B37" s="37"/>
      <c r="C37" s="209"/>
      <c r="D37" s="210"/>
      <c r="E37" s="211"/>
      <c r="F37" s="205"/>
      <c r="G37" s="132"/>
    </row>
    <row r="38" spans="1:7" ht="6.75" hidden="1" customHeight="1">
      <c r="A38" s="208"/>
      <c r="B38" s="34"/>
      <c r="C38" s="204"/>
      <c r="D38" s="189"/>
      <c r="E38" s="191"/>
      <c r="F38" s="205"/>
      <c r="G38" s="132"/>
    </row>
    <row r="39" spans="1:7" ht="15" customHeight="1">
      <c r="A39" s="24"/>
      <c r="B39" s="24"/>
      <c r="C39" s="98" t="s">
        <v>43</v>
      </c>
      <c r="D39" s="22" t="s">
        <v>17</v>
      </c>
      <c r="E39" s="100">
        <v>800</v>
      </c>
      <c r="F39" s="141">
        <v>1</v>
      </c>
      <c r="G39" s="141">
        <v>0</v>
      </c>
    </row>
    <row r="40" spans="1:7" ht="15" customHeight="1">
      <c r="A40" s="25"/>
      <c r="B40" s="25"/>
      <c r="C40" s="98" t="s">
        <v>44</v>
      </c>
      <c r="D40" s="22" t="s">
        <v>19</v>
      </c>
      <c r="E40" s="100">
        <v>700</v>
      </c>
      <c r="F40" s="141">
        <v>1</v>
      </c>
      <c r="G40" s="141">
        <v>0</v>
      </c>
    </row>
    <row r="41" spans="1:7" ht="15" customHeight="1">
      <c r="A41" s="25"/>
      <c r="B41" s="25"/>
      <c r="C41" s="98" t="s">
        <v>37</v>
      </c>
      <c r="D41" s="22" t="s">
        <v>18</v>
      </c>
      <c r="E41" s="100">
        <v>500</v>
      </c>
      <c r="F41" s="141">
        <v>141</v>
      </c>
      <c r="G41" s="141">
        <v>70</v>
      </c>
    </row>
    <row r="42" spans="1:7" ht="15" customHeight="1">
      <c r="A42" s="25"/>
      <c r="B42" s="25"/>
      <c r="C42" s="98" t="s">
        <v>49</v>
      </c>
      <c r="D42" s="22" t="s">
        <v>18</v>
      </c>
      <c r="E42" s="100">
        <v>500</v>
      </c>
      <c r="F42" s="141">
        <v>1</v>
      </c>
      <c r="G42" s="141">
        <v>0</v>
      </c>
    </row>
    <row r="43" spans="1:7">
      <c r="A43" s="184" t="s">
        <v>11</v>
      </c>
      <c r="B43" s="109"/>
      <c r="C43" s="186"/>
      <c r="D43" s="188" t="s">
        <v>45</v>
      </c>
      <c r="E43" s="190"/>
      <c r="F43" s="169">
        <f>F45+F46</f>
        <v>136.4</v>
      </c>
      <c r="G43" s="169">
        <f>G45+G46</f>
        <v>3.2</v>
      </c>
    </row>
    <row r="44" spans="1:7" ht="31.5" customHeight="1">
      <c r="A44" s="185"/>
      <c r="B44" s="110"/>
      <c r="C44" s="187"/>
      <c r="D44" s="189"/>
      <c r="E44" s="191"/>
      <c r="F44" s="170"/>
      <c r="G44" s="170"/>
    </row>
    <row r="45" spans="1:7" ht="15" customHeight="1">
      <c r="A45" s="38"/>
      <c r="B45" s="38"/>
      <c r="C45" s="111" t="s">
        <v>46</v>
      </c>
      <c r="D45" s="22" t="s">
        <v>61</v>
      </c>
      <c r="E45" s="101">
        <v>200</v>
      </c>
      <c r="F45" s="142">
        <v>0</v>
      </c>
      <c r="G45" s="142">
        <v>0</v>
      </c>
    </row>
    <row r="46" spans="1:7" ht="15" customHeight="1">
      <c r="A46" s="38"/>
      <c r="B46" s="38"/>
      <c r="C46" s="111" t="s">
        <v>47</v>
      </c>
      <c r="D46" s="22" t="s">
        <v>20</v>
      </c>
      <c r="E46" s="101">
        <v>200</v>
      </c>
      <c r="F46" s="142">
        <v>136.4</v>
      </c>
      <c r="G46" s="142">
        <v>3.2</v>
      </c>
    </row>
    <row r="47" spans="1:7" ht="15" customHeight="1">
      <c r="A47" s="38"/>
      <c r="B47" s="38"/>
      <c r="C47" s="130"/>
      <c r="D47" s="22"/>
      <c r="E47" s="126"/>
      <c r="F47" s="137"/>
      <c r="G47" s="137"/>
    </row>
    <row r="48" spans="1:7" ht="31.5">
      <c r="A48" s="128" t="s">
        <v>104</v>
      </c>
      <c r="B48" s="108"/>
      <c r="C48" s="155"/>
      <c r="D48" s="156" t="s">
        <v>109</v>
      </c>
      <c r="E48" s="155"/>
      <c r="F48" s="157">
        <f>F49</f>
        <v>331</v>
      </c>
      <c r="G48" s="157">
        <f>G49</f>
        <v>25.1</v>
      </c>
    </row>
    <row r="49" spans="1:7">
      <c r="A49" s="128"/>
      <c r="B49" s="128"/>
      <c r="C49" s="84" t="s">
        <v>56</v>
      </c>
      <c r="D49" s="22" t="s">
        <v>62</v>
      </c>
      <c r="E49" s="22">
        <v>200</v>
      </c>
      <c r="F49" s="138">
        <v>331</v>
      </c>
      <c r="G49" s="138">
        <v>25.1</v>
      </c>
    </row>
    <row r="50" spans="1:7" ht="31.5">
      <c r="A50" s="108" t="s">
        <v>48</v>
      </c>
      <c r="B50" s="108"/>
      <c r="C50" s="81"/>
      <c r="D50" s="22" t="s">
        <v>63</v>
      </c>
      <c r="E50" s="73"/>
      <c r="F50" s="139">
        <f>F51+F52</f>
        <v>50</v>
      </c>
      <c r="G50" s="139">
        <f>G51+G52</f>
        <v>0</v>
      </c>
    </row>
    <row r="51" spans="1:7" ht="15" hidden="1" customHeight="1">
      <c r="A51" s="108"/>
      <c r="B51" s="108"/>
      <c r="C51" s="81" t="s">
        <v>49</v>
      </c>
      <c r="D51" s="22" t="s">
        <v>65</v>
      </c>
      <c r="E51" s="73">
        <v>200</v>
      </c>
      <c r="F51" s="138"/>
      <c r="G51" s="138"/>
    </row>
    <row r="52" spans="1:7" ht="15" customHeight="1">
      <c r="A52" s="108"/>
      <c r="B52" s="108"/>
      <c r="C52" s="81" t="s">
        <v>49</v>
      </c>
      <c r="D52" s="22" t="s">
        <v>66</v>
      </c>
      <c r="E52" s="73">
        <v>200</v>
      </c>
      <c r="F52" s="138">
        <v>50</v>
      </c>
      <c r="G52" s="138">
        <v>0</v>
      </c>
    </row>
    <row r="53" spans="1:7" ht="48.75" customHeight="1">
      <c r="A53" s="108" t="s">
        <v>12</v>
      </c>
      <c r="B53" s="108"/>
      <c r="C53" s="81"/>
      <c r="D53" s="22" t="s">
        <v>50</v>
      </c>
      <c r="E53" s="73"/>
      <c r="F53" s="132">
        <f>F54+F55</f>
        <v>136</v>
      </c>
      <c r="G53" s="132">
        <f>G54+G55</f>
        <v>60.1</v>
      </c>
    </row>
    <row r="54" spans="1:7" ht="15" customHeight="1">
      <c r="A54" s="23"/>
      <c r="B54" s="94" t="s">
        <v>102</v>
      </c>
      <c r="C54" s="86" t="s">
        <v>51</v>
      </c>
      <c r="D54" s="36" t="s">
        <v>21</v>
      </c>
      <c r="E54" s="32">
        <v>100</v>
      </c>
      <c r="F54" s="133">
        <v>122.8</v>
      </c>
      <c r="G54" s="133">
        <v>60.1</v>
      </c>
    </row>
    <row r="55" spans="1:7" ht="15" customHeight="1">
      <c r="A55" s="39"/>
      <c r="B55" s="94" t="s">
        <v>102</v>
      </c>
      <c r="C55" s="86" t="s">
        <v>51</v>
      </c>
      <c r="D55" s="36" t="s">
        <v>21</v>
      </c>
      <c r="E55" s="32">
        <v>200</v>
      </c>
      <c r="F55" s="133">
        <v>13.2</v>
      </c>
      <c r="G55" s="133">
        <v>0</v>
      </c>
    </row>
    <row r="56" spans="1:7" ht="15" customHeight="1">
      <c r="A56" s="206" t="s">
        <v>8</v>
      </c>
      <c r="B56" s="115"/>
      <c r="C56" s="178"/>
      <c r="D56" s="180" t="s">
        <v>22</v>
      </c>
      <c r="E56" s="182"/>
      <c r="F56" s="171">
        <f>F64+F72+F75+F82+F84+F86+F91</f>
        <v>1661.1000000000001</v>
      </c>
      <c r="G56" s="171">
        <f>G64+G72+G75+G82+G84+G86+G91</f>
        <v>610.5</v>
      </c>
    </row>
    <row r="57" spans="1:7" ht="7.5" customHeight="1">
      <c r="A57" s="207"/>
      <c r="B57" s="116"/>
      <c r="C57" s="179"/>
      <c r="D57" s="181"/>
      <c r="E57" s="183"/>
      <c r="F57" s="172"/>
      <c r="G57" s="172"/>
    </row>
    <row r="58" spans="1:7" ht="15.75" hidden="1" customHeight="1">
      <c r="A58" s="184" t="s">
        <v>9</v>
      </c>
      <c r="B58" s="109"/>
      <c r="C58" s="193"/>
      <c r="D58" s="195" t="s">
        <v>52</v>
      </c>
      <c r="E58" s="197"/>
      <c r="F58" s="199">
        <f>F61+F62+F63</f>
        <v>0</v>
      </c>
      <c r="G58" s="135"/>
    </row>
    <row r="59" spans="1:7" ht="15.75" hidden="1" customHeight="1">
      <c r="A59" s="192"/>
      <c r="B59" s="112"/>
      <c r="C59" s="194"/>
      <c r="D59" s="196"/>
      <c r="E59" s="198"/>
      <c r="F59" s="200"/>
      <c r="G59" s="136"/>
    </row>
    <row r="60" spans="1:7" ht="15.75" hidden="1" customHeight="1">
      <c r="A60" s="192"/>
      <c r="B60" s="112"/>
      <c r="C60" s="113"/>
      <c r="D60" s="196"/>
      <c r="E60" s="114"/>
      <c r="F60" s="200"/>
      <c r="G60" s="136"/>
    </row>
    <row r="61" spans="1:7" hidden="1">
      <c r="A61" s="40"/>
      <c r="B61" s="40"/>
      <c r="C61" s="87" t="s">
        <v>53</v>
      </c>
      <c r="D61" s="22" t="s">
        <v>27</v>
      </c>
      <c r="E61" s="73">
        <v>200</v>
      </c>
      <c r="F61" s="138"/>
      <c r="G61" s="138"/>
    </row>
    <row r="62" spans="1:7" hidden="1">
      <c r="A62" s="42"/>
      <c r="B62" s="42"/>
      <c r="C62" s="87" t="s">
        <v>53</v>
      </c>
      <c r="D62" s="36" t="s">
        <v>28</v>
      </c>
      <c r="E62" s="73">
        <v>200</v>
      </c>
      <c r="F62" s="144"/>
      <c r="G62" s="144"/>
    </row>
    <row r="63" spans="1:7" hidden="1">
      <c r="A63" s="43"/>
      <c r="B63" s="43"/>
      <c r="C63" s="87" t="s">
        <v>53</v>
      </c>
      <c r="D63" s="27" t="s">
        <v>28</v>
      </c>
      <c r="E63" s="73">
        <v>200</v>
      </c>
      <c r="F63" s="141"/>
      <c r="G63" s="141"/>
    </row>
    <row r="64" spans="1:7" ht="15" customHeight="1">
      <c r="A64" s="201" t="s">
        <v>86</v>
      </c>
      <c r="B64" s="102"/>
      <c r="C64" s="203"/>
      <c r="D64" s="180" t="s">
        <v>57</v>
      </c>
      <c r="E64" s="190"/>
      <c r="F64" s="167">
        <f>F68+F69+F70+F71</f>
        <v>564.90000000000009</v>
      </c>
      <c r="G64" s="167">
        <f>G68+G69+G70+G71</f>
        <v>263.60000000000002</v>
      </c>
    </row>
    <row r="65" spans="1:8" ht="7.5" customHeight="1">
      <c r="A65" s="202"/>
      <c r="B65" s="103"/>
      <c r="C65" s="204"/>
      <c r="D65" s="181"/>
      <c r="E65" s="191"/>
      <c r="F65" s="168"/>
      <c r="G65" s="168"/>
    </row>
    <row r="66" spans="1:8" ht="5.25" hidden="1" customHeight="1">
      <c r="A66" s="160"/>
      <c r="B66" s="160"/>
      <c r="C66" s="161"/>
      <c r="D66" s="164"/>
      <c r="E66" s="162"/>
      <c r="F66" s="163"/>
      <c r="G66" s="163"/>
    </row>
    <row r="67" spans="1:8" ht="11.25" hidden="1" customHeight="1">
      <c r="A67" s="160"/>
      <c r="B67" s="160"/>
      <c r="C67" s="161"/>
      <c r="D67" s="164"/>
      <c r="E67" s="162"/>
      <c r="F67" s="163"/>
      <c r="G67" s="163"/>
    </row>
    <row r="68" spans="1:8" ht="15" customHeight="1">
      <c r="A68" s="117"/>
      <c r="B68" s="95" t="s">
        <v>93</v>
      </c>
      <c r="C68" s="81" t="s">
        <v>54</v>
      </c>
      <c r="D68" s="36" t="s">
        <v>120</v>
      </c>
      <c r="E68" s="73">
        <v>200</v>
      </c>
      <c r="F68" s="133">
        <v>94.1</v>
      </c>
      <c r="G68" s="133">
        <v>78.3</v>
      </c>
    </row>
    <row r="69" spans="1:8" ht="15" customHeight="1">
      <c r="A69" s="117"/>
      <c r="B69" s="41"/>
      <c r="C69" s="81" t="s">
        <v>54</v>
      </c>
      <c r="D69" s="22" t="s">
        <v>23</v>
      </c>
      <c r="E69" s="73">
        <v>200</v>
      </c>
      <c r="F69" s="133">
        <v>398.6</v>
      </c>
      <c r="G69" s="133">
        <v>185.3</v>
      </c>
    </row>
    <row r="70" spans="1:8" ht="16.5" customHeight="1">
      <c r="A70" s="118"/>
      <c r="B70" s="95" t="s">
        <v>93</v>
      </c>
      <c r="C70" s="86" t="s">
        <v>54</v>
      </c>
      <c r="D70" s="36" t="s">
        <v>30</v>
      </c>
      <c r="E70" s="32">
        <v>200</v>
      </c>
      <c r="F70" s="133">
        <v>65.599999999999994</v>
      </c>
      <c r="G70" s="133">
        <v>0</v>
      </c>
      <c r="H70" s="120"/>
    </row>
    <row r="71" spans="1:8" ht="15" customHeight="1">
      <c r="A71" s="121"/>
      <c r="B71" s="43"/>
      <c r="C71" s="81" t="s">
        <v>54</v>
      </c>
      <c r="D71" s="27" t="s">
        <v>30</v>
      </c>
      <c r="E71" s="73">
        <v>200</v>
      </c>
      <c r="F71" s="133">
        <v>6.6</v>
      </c>
      <c r="G71" s="133">
        <v>0</v>
      </c>
    </row>
    <row r="72" spans="1:8" ht="21.75" customHeight="1">
      <c r="A72" s="127" t="s">
        <v>110</v>
      </c>
      <c r="B72" s="102"/>
      <c r="C72" s="129"/>
      <c r="D72" s="22" t="s">
        <v>112</v>
      </c>
      <c r="E72" s="22"/>
      <c r="F72" s="148">
        <f>F73+F74</f>
        <v>496.7</v>
      </c>
      <c r="G72" s="148">
        <f>G73+G74</f>
        <v>201.10000000000002</v>
      </c>
    </row>
    <row r="73" spans="1:8" ht="21.75" customHeight="1">
      <c r="A73" s="159"/>
      <c r="B73" s="159"/>
      <c r="C73" s="165" t="s">
        <v>54</v>
      </c>
      <c r="D73" s="22" t="s">
        <v>121</v>
      </c>
      <c r="E73" s="22">
        <v>200</v>
      </c>
      <c r="F73" s="147">
        <v>388</v>
      </c>
      <c r="G73" s="147">
        <v>136.30000000000001</v>
      </c>
    </row>
    <row r="74" spans="1:8" ht="18" customHeight="1">
      <c r="A74" s="127"/>
      <c r="B74" s="127"/>
      <c r="C74" s="129" t="s">
        <v>54</v>
      </c>
      <c r="D74" s="22" t="s">
        <v>24</v>
      </c>
      <c r="E74" s="22">
        <v>200</v>
      </c>
      <c r="F74" s="147">
        <v>108.7</v>
      </c>
      <c r="G74" s="147">
        <v>64.8</v>
      </c>
    </row>
    <row r="75" spans="1:8" ht="30" customHeight="1">
      <c r="A75" s="108" t="s">
        <v>87</v>
      </c>
      <c r="B75" s="108"/>
      <c r="C75" s="84"/>
      <c r="D75" s="22" t="s">
        <v>111</v>
      </c>
      <c r="E75" s="22"/>
      <c r="F75" s="148">
        <f>F78+F79+F80+F81</f>
        <v>134.5</v>
      </c>
      <c r="G75" s="148">
        <f>G78+G79+G80+G81</f>
        <v>10.1</v>
      </c>
    </row>
    <row r="76" spans="1:8" ht="15" hidden="1" customHeight="1">
      <c r="A76" s="44"/>
      <c r="B76" s="44"/>
      <c r="C76" s="88" t="s">
        <v>54</v>
      </c>
      <c r="D76" s="27" t="s">
        <v>73</v>
      </c>
      <c r="E76" s="27">
        <v>200</v>
      </c>
      <c r="F76" s="146"/>
      <c r="G76" s="146"/>
    </row>
    <row r="77" spans="1:8" ht="15" hidden="1" customHeight="1">
      <c r="A77" s="44"/>
      <c r="B77" s="44"/>
      <c r="C77" s="84" t="s">
        <v>54</v>
      </c>
      <c r="D77" s="22" t="s">
        <v>73</v>
      </c>
      <c r="E77" s="22">
        <v>200</v>
      </c>
      <c r="F77" s="147"/>
      <c r="G77" s="147"/>
    </row>
    <row r="78" spans="1:8" ht="15" customHeight="1">
      <c r="A78" s="44"/>
      <c r="B78" s="44"/>
      <c r="C78" s="84" t="s">
        <v>54</v>
      </c>
      <c r="D78" s="22" t="s">
        <v>67</v>
      </c>
      <c r="E78" s="22">
        <v>200</v>
      </c>
      <c r="F78" s="147">
        <v>50</v>
      </c>
      <c r="G78" s="147">
        <v>0</v>
      </c>
    </row>
    <row r="79" spans="1:8" ht="15" customHeight="1">
      <c r="A79" s="44"/>
      <c r="B79" s="44"/>
      <c r="C79" s="84" t="s">
        <v>54</v>
      </c>
      <c r="D79" s="22" t="s">
        <v>122</v>
      </c>
      <c r="E79" s="22">
        <v>200</v>
      </c>
      <c r="F79" s="147">
        <v>30</v>
      </c>
      <c r="G79" s="147">
        <v>10.1</v>
      </c>
    </row>
    <row r="80" spans="1:8" ht="15" customHeight="1">
      <c r="A80" s="44"/>
      <c r="B80" s="95" t="s">
        <v>93</v>
      </c>
      <c r="C80" s="84" t="s">
        <v>54</v>
      </c>
      <c r="D80" s="36" t="s">
        <v>73</v>
      </c>
      <c r="E80" s="22">
        <v>200</v>
      </c>
      <c r="F80" s="147">
        <v>47.7</v>
      </c>
      <c r="G80" s="147"/>
    </row>
    <row r="81" spans="1:7" ht="15" customHeight="1">
      <c r="A81" s="44"/>
      <c r="B81" s="44"/>
      <c r="C81" s="84" t="s">
        <v>54</v>
      </c>
      <c r="D81" s="22" t="s">
        <v>73</v>
      </c>
      <c r="E81" s="22">
        <v>200</v>
      </c>
      <c r="F81" s="147">
        <v>6.8</v>
      </c>
      <c r="G81" s="147"/>
    </row>
    <row r="82" spans="1:7" ht="19.5" customHeight="1">
      <c r="A82" s="97" t="s">
        <v>95</v>
      </c>
      <c r="B82" s="97"/>
      <c r="C82" s="84"/>
      <c r="D82" s="22" t="s">
        <v>113</v>
      </c>
      <c r="E82" s="22"/>
      <c r="F82" s="149">
        <f>F83</f>
        <v>0</v>
      </c>
      <c r="G82" s="149">
        <f>G83</f>
        <v>0</v>
      </c>
    </row>
    <row r="83" spans="1:7" ht="19.5" customHeight="1">
      <c r="A83" s="124"/>
      <c r="B83" s="124"/>
      <c r="C83" s="84" t="s">
        <v>54</v>
      </c>
      <c r="D83" s="22" t="s">
        <v>58</v>
      </c>
      <c r="E83" s="22">
        <v>200</v>
      </c>
      <c r="F83" s="140">
        <v>0</v>
      </c>
      <c r="G83" s="140">
        <v>0</v>
      </c>
    </row>
    <row r="84" spans="1:7" ht="33" customHeight="1">
      <c r="A84" s="108" t="s">
        <v>88</v>
      </c>
      <c r="B84" s="108"/>
      <c r="C84" s="84"/>
      <c r="D84" s="22" t="s">
        <v>114</v>
      </c>
      <c r="E84" s="22"/>
      <c r="F84" s="149">
        <f>F85</f>
        <v>50</v>
      </c>
      <c r="G84" s="149">
        <f>G85</f>
        <v>10.7</v>
      </c>
    </row>
    <row r="85" spans="1:7" ht="33" customHeight="1">
      <c r="A85" s="128"/>
      <c r="B85" s="128"/>
      <c r="C85" s="84" t="s">
        <v>54</v>
      </c>
      <c r="D85" s="22" t="s">
        <v>59</v>
      </c>
      <c r="E85" s="22">
        <v>200</v>
      </c>
      <c r="F85" s="140">
        <v>50</v>
      </c>
      <c r="G85" s="140">
        <v>10.7</v>
      </c>
    </row>
    <row r="86" spans="1:7" ht="17.25" customHeight="1">
      <c r="A86" s="108" t="s">
        <v>89</v>
      </c>
      <c r="B86" s="108"/>
      <c r="C86" s="84"/>
      <c r="D86" s="27" t="s">
        <v>64</v>
      </c>
      <c r="E86" s="27"/>
      <c r="F86" s="148">
        <f>F87+F88+F89+F90</f>
        <v>370</v>
      </c>
      <c r="G86" s="148">
        <f>G87+G88+G89+G90</f>
        <v>125</v>
      </c>
    </row>
    <row r="87" spans="1:7" s="45" customFormat="1" ht="15" customHeight="1">
      <c r="A87" s="44"/>
      <c r="B87" s="44"/>
      <c r="C87" s="84" t="s">
        <v>49</v>
      </c>
      <c r="D87" s="27" t="s">
        <v>79</v>
      </c>
      <c r="E87" s="27">
        <v>200</v>
      </c>
      <c r="F87" s="140">
        <v>370</v>
      </c>
      <c r="G87" s="140">
        <v>125</v>
      </c>
    </row>
    <row r="88" spans="1:7" s="45" customFormat="1" ht="15" hidden="1" customHeight="1">
      <c r="A88" s="46" t="s">
        <v>96</v>
      </c>
      <c r="B88" s="46"/>
      <c r="C88" s="84" t="s">
        <v>49</v>
      </c>
      <c r="D88" s="27" t="s">
        <v>68</v>
      </c>
      <c r="E88" s="27">
        <v>200</v>
      </c>
      <c r="F88" s="147">
        <v>0</v>
      </c>
      <c r="G88" s="147"/>
    </row>
    <row r="89" spans="1:7" s="45" customFormat="1" ht="15" hidden="1" customHeight="1">
      <c r="A89" s="46" t="s">
        <v>77</v>
      </c>
      <c r="B89" s="46"/>
      <c r="C89" s="88" t="s">
        <v>49</v>
      </c>
      <c r="D89" s="27" t="s">
        <v>68</v>
      </c>
      <c r="E89" s="27">
        <v>200</v>
      </c>
      <c r="F89" s="140">
        <v>0</v>
      </c>
      <c r="G89" s="140"/>
    </row>
    <row r="90" spans="1:7" ht="15" hidden="1" customHeight="1">
      <c r="A90" s="44"/>
      <c r="B90" s="47"/>
      <c r="C90" s="89" t="s">
        <v>49</v>
      </c>
      <c r="D90" s="27" t="s">
        <v>68</v>
      </c>
      <c r="E90" s="49">
        <v>200</v>
      </c>
      <c r="F90" s="140">
        <v>0</v>
      </c>
      <c r="G90" s="140"/>
    </row>
    <row r="91" spans="1:7" ht="31.5">
      <c r="A91" s="108" t="s">
        <v>90</v>
      </c>
      <c r="B91" s="48"/>
      <c r="C91" s="90"/>
      <c r="D91" s="49" t="s">
        <v>85</v>
      </c>
      <c r="E91" s="49"/>
      <c r="F91" s="149">
        <f>F92+F93+F94</f>
        <v>45</v>
      </c>
      <c r="G91" s="149">
        <f>G92+G93+G94</f>
        <v>0</v>
      </c>
    </row>
    <row r="92" spans="1:7" ht="15" customHeight="1">
      <c r="A92" s="117"/>
      <c r="B92" s="48"/>
      <c r="C92" s="90" t="s">
        <v>80</v>
      </c>
      <c r="D92" s="49" t="s">
        <v>119</v>
      </c>
      <c r="E92" s="49">
        <v>500</v>
      </c>
      <c r="F92" s="140">
        <v>45</v>
      </c>
      <c r="G92" s="140">
        <v>0</v>
      </c>
    </row>
    <row r="93" spans="1:7" ht="15" hidden="1" customHeight="1">
      <c r="A93" s="44"/>
      <c r="B93" s="47"/>
      <c r="C93" s="90" t="s">
        <v>80</v>
      </c>
      <c r="D93" s="49" t="s">
        <v>84</v>
      </c>
      <c r="E93" s="49">
        <v>400</v>
      </c>
      <c r="F93" s="140"/>
      <c r="G93" s="140"/>
    </row>
    <row r="94" spans="1:7" ht="15" hidden="1" customHeight="1">
      <c r="A94" s="44"/>
      <c r="B94" s="47"/>
      <c r="C94" s="90" t="s">
        <v>80</v>
      </c>
      <c r="D94" s="49" t="s">
        <v>84</v>
      </c>
      <c r="E94" s="49">
        <v>400</v>
      </c>
      <c r="F94" s="147"/>
      <c r="G94" s="147"/>
    </row>
    <row r="95" spans="1:7" ht="32.25" customHeight="1">
      <c r="A95" s="2" t="s">
        <v>72</v>
      </c>
      <c r="B95" s="10"/>
      <c r="C95" s="91"/>
      <c r="D95" s="1" t="s">
        <v>70</v>
      </c>
      <c r="E95" s="8"/>
      <c r="F95" s="149">
        <f>F96</f>
        <v>15</v>
      </c>
      <c r="G95" s="149">
        <f>G96</f>
        <v>0</v>
      </c>
    </row>
    <row r="96" spans="1:7" ht="33" customHeight="1">
      <c r="A96" s="3" t="s">
        <v>97</v>
      </c>
      <c r="B96" s="11"/>
      <c r="C96" s="91" t="s">
        <v>49</v>
      </c>
      <c r="D96" s="1" t="s">
        <v>69</v>
      </c>
      <c r="E96" s="76">
        <v>200</v>
      </c>
      <c r="F96" s="140">
        <v>15</v>
      </c>
      <c r="G96" s="140">
        <v>0</v>
      </c>
    </row>
    <row r="97" spans="1:7" s="50" customFormat="1" ht="29.25" hidden="1" customHeight="1">
      <c r="A97" s="4" t="s">
        <v>78</v>
      </c>
      <c r="B97" s="12"/>
      <c r="C97" s="69" t="s">
        <v>49</v>
      </c>
      <c r="D97" s="5" t="s">
        <v>74</v>
      </c>
      <c r="E97" s="8">
        <v>500</v>
      </c>
      <c r="F97" s="145"/>
      <c r="G97" s="145"/>
    </row>
    <row r="98" spans="1:7" s="50" customFormat="1" ht="18" customHeight="1">
      <c r="A98" s="51" t="s">
        <v>81</v>
      </c>
      <c r="B98" s="51"/>
      <c r="C98" s="92"/>
      <c r="D98" s="52" t="s">
        <v>82</v>
      </c>
      <c r="E98" s="8"/>
      <c r="F98" s="149">
        <f>F99+F102+F103+F104+F100+F101</f>
        <v>3053.2000000000003</v>
      </c>
      <c r="G98" s="149">
        <f>G99+G102+G103+G104+G100+G101</f>
        <v>140</v>
      </c>
    </row>
    <row r="99" spans="1:7" ht="52.5" customHeight="1">
      <c r="A99" s="6" t="s">
        <v>106</v>
      </c>
      <c r="B99" s="6"/>
      <c r="C99" s="92" t="s">
        <v>53</v>
      </c>
      <c r="D99" s="53" t="s">
        <v>83</v>
      </c>
      <c r="E99" s="76">
        <v>200</v>
      </c>
      <c r="F99" s="140">
        <v>815.6</v>
      </c>
      <c r="G99" s="140">
        <v>140</v>
      </c>
    </row>
    <row r="100" spans="1:7" ht="18" customHeight="1">
      <c r="A100" s="6"/>
      <c r="B100" s="78" t="s">
        <v>93</v>
      </c>
      <c r="C100" s="91" t="s">
        <v>53</v>
      </c>
      <c r="D100" s="166" t="s">
        <v>101</v>
      </c>
      <c r="E100" s="76">
        <v>200</v>
      </c>
      <c r="F100" s="140">
        <v>2235.3000000000002</v>
      </c>
      <c r="G100" s="140">
        <v>0</v>
      </c>
    </row>
    <row r="101" spans="1:7" ht="16.5" customHeight="1">
      <c r="A101" s="6"/>
      <c r="B101" s="63"/>
      <c r="C101" s="91" t="s">
        <v>53</v>
      </c>
      <c r="D101" s="77" t="s">
        <v>101</v>
      </c>
      <c r="E101" s="76">
        <v>200</v>
      </c>
      <c r="F101" s="140">
        <v>2.2999999999999998</v>
      </c>
      <c r="G101" s="140">
        <v>0</v>
      </c>
    </row>
    <row r="102" spans="1:7" ht="15" hidden="1" customHeight="1">
      <c r="A102" s="96" t="s">
        <v>103</v>
      </c>
      <c r="B102" s="67" t="s">
        <v>93</v>
      </c>
      <c r="C102" s="122" t="s">
        <v>53</v>
      </c>
      <c r="D102" s="64" t="s">
        <v>98</v>
      </c>
      <c r="E102" s="123">
        <v>200</v>
      </c>
      <c r="F102" s="140">
        <v>0</v>
      </c>
      <c r="G102" s="140">
        <v>0</v>
      </c>
    </row>
    <row r="103" spans="1:7" ht="15" hidden="1" customHeight="1">
      <c r="A103" s="6"/>
      <c r="B103" s="68" t="s">
        <v>99</v>
      </c>
      <c r="C103" s="65" t="s">
        <v>53</v>
      </c>
      <c r="D103" s="66" t="s">
        <v>98</v>
      </c>
      <c r="E103" s="71">
        <v>200</v>
      </c>
      <c r="F103" s="140">
        <v>0</v>
      </c>
      <c r="G103" s="140">
        <v>0</v>
      </c>
    </row>
    <row r="104" spans="1:7" ht="15" hidden="1" customHeight="1">
      <c r="A104" s="6"/>
      <c r="B104" s="70" t="s">
        <v>100</v>
      </c>
      <c r="C104" s="65" t="s">
        <v>53</v>
      </c>
      <c r="D104" s="66" t="s">
        <v>98</v>
      </c>
      <c r="E104" s="71">
        <v>200</v>
      </c>
      <c r="F104" s="140">
        <v>0</v>
      </c>
      <c r="G104" s="140">
        <v>0</v>
      </c>
    </row>
    <row r="105" spans="1:7" ht="24.75" hidden="1" customHeight="1">
      <c r="A105" s="7" t="s">
        <v>71</v>
      </c>
      <c r="B105" s="13"/>
      <c r="C105" s="69" t="s">
        <v>55</v>
      </c>
      <c r="D105" s="8" t="s">
        <v>60</v>
      </c>
      <c r="E105" s="8">
        <v>800</v>
      </c>
      <c r="F105" s="143"/>
      <c r="G105" s="143"/>
    </row>
    <row r="106" spans="1:7">
      <c r="A106" s="19" t="s">
        <v>94</v>
      </c>
      <c r="B106" s="19"/>
      <c r="C106" s="80"/>
      <c r="D106" s="20"/>
      <c r="E106" s="72"/>
      <c r="F106" s="139">
        <f>F7+F20+F56+F95+F105+F97+F98</f>
        <v>14243.1</v>
      </c>
      <c r="G106" s="139">
        <f>G7+G20+G56+G95+G105+G97+G98</f>
        <v>4183.2999999999993</v>
      </c>
    </row>
    <row r="107" spans="1:7">
      <c r="A107" s="54"/>
      <c r="B107" s="54"/>
      <c r="C107" s="93"/>
      <c r="D107" s="55"/>
      <c r="E107" s="55"/>
      <c r="F107" s="150"/>
      <c r="G107" s="150"/>
    </row>
    <row r="108" spans="1:7">
      <c r="A108" s="56" t="s">
        <v>118</v>
      </c>
      <c r="B108" s="158"/>
      <c r="C108" s="93"/>
      <c r="D108" s="55"/>
      <c r="E108" s="57"/>
      <c r="F108" s="151"/>
      <c r="G108" s="151"/>
    </row>
    <row r="109" spans="1:7">
      <c r="D109" s="57"/>
      <c r="E109" s="57"/>
      <c r="F109" s="151"/>
      <c r="G109" s="151"/>
    </row>
    <row r="110" spans="1:7">
      <c r="A110" s="58"/>
      <c r="B110" s="58"/>
      <c r="D110" s="57"/>
      <c r="E110" s="57"/>
      <c r="F110" s="151"/>
      <c r="G110" s="151"/>
    </row>
    <row r="111" spans="1:7">
      <c r="D111" s="57"/>
      <c r="E111" s="57"/>
      <c r="F111" s="151"/>
      <c r="G111" s="151"/>
    </row>
    <row r="112" spans="1:7">
      <c r="D112" s="57"/>
      <c r="E112" s="57"/>
      <c r="F112" s="151"/>
      <c r="G112" s="151"/>
    </row>
    <row r="114" spans="4:7">
      <c r="D114" s="79"/>
      <c r="F114" s="152"/>
      <c r="G114" s="152"/>
    </row>
    <row r="115" spans="4:7">
      <c r="D115" s="79"/>
      <c r="F115" s="152"/>
      <c r="G115" s="152"/>
    </row>
    <row r="116" spans="4:7">
      <c r="D116" s="79"/>
      <c r="F116" s="152"/>
      <c r="G116" s="152"/>
    </row>
    <row r="117" spans="4:7">
      <c r="D117" s="79"/>
      <c r="F117" s="153"/>
      <c r="G117" s="153"/>
    </row>
  </sheetData>
  <mergeCells count="55">
    <mergeCell ref="G22:G23"/>
    <mergeCell ref="G29:G30"/>
    <mergeCell ref="A5:G5"/>
    <mergeCell ref="A15:A17"/>
    <mergeCell ref="C15:C16"/>
    <mergeCell ref="D15:D17"/>
    <mergeCell ref="E15:E17"/>
    <mergeCell ref="F15:F17"/>
    <mergeCell ref="A8:A9"/>
    <mergeCell ref="C8:C9"/>
    <mergeCell ref="D8:D9"/>
    <mergeCell ref="E8:E9"/>
    <mergeCell ref="F8:F9"/>
    <mergeCell ref="A22:A23"/>
    <mergeCell ref="C22:C23"/>
    <mergeCell ref="D22:D23"/>
    <mergeCell ref="F36:F38"/>
    <mergeCell ref="A56:A57"/>
    <mergeCell ref="E22:E23"/>
    <mergeCell ref="F22:F23"/>
    <mergeCell ref="A29:A30"/>
    <mergeCell ref="C29:C30"/>
    <mergeCell ref="D29:D30"/>
    <mergeCell ref="E29:E30"/>
    <mergeCell ref="F29:F30"/>
    <mergeCell ref="A36:A38"/>
    <mergeCell ref="C36:C38"/>
    <mergeCell ref="D36:D38"/>
    <mergeCell ref="E36:E38"/>
    <mergeCell ref="F64:F65"/>
    <mergeCell ref="A58:A60"/>
    <mergeCell ref="C58:C59"/>
    <mergeCell ref="D58:D60"/>
    <mergeCell ref="E58:E59"/>
    <mergeCell ref="F58:F60"/>
    <mergeCell ref="A64:A65"/>
    <mergeCell ref="C64:C65"/>
    <mergeCell ref="D64:D65"/>
    <mergeCell ref="E64:E65"/>
    <mergeCell ref="G64:G65"/>
    <mergeCell ref="G43:G44"/>
    <mergeCell ref="G56:G57"/>
    <mergeCell ref="A2:G2"/>
    <mergeCell ref="A3:G3"/>
    <mergeCell ref="A4:G4"/>
    <mergeCell ref="G8:G9"/>
    <mergeCell ref="C56:C57"/>
    <mergeCell ref="D56:D57"/>
    <mergeCell ref="E56:E57"/>
    <mergeCell ref="F56:F57"/>
    <mergeCell ref="A43:A44"/>
    <mergeCell ref="C43:C44"/>
    <mergeCell ref="D43:D44"/>
    <mergeCell ref="E43:E44"/>
    <mergeCell ref="F43:F44"/>
  </mergeCells>
  <pageMargins left="0.70866141732283472" right="0.11811023622047245" top="0.35433070866141736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Колыбелка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2024-04-08T10:31:01Z</cp:lastPrinted>
  <dcterms:created xsi:type="dcterms:W3CDTF">2015-03-06T04:53:28Z</dcterms:created>
  <dcterms:modified xsi:type="dcterms:W3CDTF">2024-07-05T05:50:05Z</dcterms:modified>
</cp:coreProperties>
</file>